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ourist Arrival Report\"/>
    </mc:Choice>
  </mc:AlternateContent>
  <bookViews>
    <workbookView xWindow="0" yWindow="0" windowWidth="16392" windowHeight="56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O42" i="1"/>
  <c r="P41" i="1"/>
  <c r="O41" i="1"/>
  <c r="P40" i="1"/>
  <c r="O40" i="1"/>
  <c r="P28" i="1"/>
  <c r="O28" i="1"/>
  <c r="P27" i="1"/>
  <c r="O27" i="1"/>
  <c r="P26" i="1"/>
  <c r="O26" i="1"/>
  <c r="P20" i="1"/>
  <c r="O20" i="1"/>
  <c r="P19" i="1"/>
  <c r="O19" i="1"/>
  <c r="P18" i="1"/>
  <c r="O18" i="1"/>
  <c r="P12" i="1"/>
  <c r="O12" i="1"/>
  <c r="P11" i="1"/>
  <c r="O11" i="1"/>
  <c r="P10" i="1"/>
  <c r="O10" i="1"/>
  <c r="M55" i="1" l="1"/>
  <c r="K43" i="1"/>
  <c r="J43" i="1"/>
  <c r="J44" i="1" s="1"/>
  <c r="I43" i="1"/>
  <c r="H43" i="1"/>
  <c r="H44" i="1" s="1"/>
  <c r="G43" i="1"/>
  <c r="F43" i="1"/>
  <c r="F44" i="1" s="1"/>
  <c r="E43" i="1"/>
  <c r="D43" i="1"/>
  <c r="D44" i="1" s="1"/>
  <c r="C43" i="1"/>
  <c r="B43" i="1"/>
  <c r="N42" i="1"/>
  <c r="N41" i="1"/>
  <c r="N40" i="1"/>
  <c r="N46" i="1" l="1"/>
  <c r="B44" i="1"/>
  <c r="N45" i="1"/>
  <c r="N43" i="1"/>
  <c r="B29" i="1" l="1"/>
  <c r="N28" i="1"/>
  <c r="N27" i="1"/>
  <c r="N26" i="1"/>
  <c r="E29" i="1"/>
  <c r="D29" i="1"/>
  <c r="G29" i="1"/>
  <c r="F29" i="1"/>
  <c r="L29" i="1"/>
  <c r="I29" i="1"/>
  <c r="H29" i="1"/>
  <c r="K29" i="1"/>
  <c r="J29" i="1"/>
  <c r="K21" i="1"/>
  <c r="F30" i="1" l="1"/>
  <c r="B30" i="1"/>
  <c r="H30" i="1"/>
  <c r="J30" i="1"/>
  <c r="N31" i="1"/>
  <c r="N29" i="1"/>
  <c r="N32" i="1"/>
  <c r="L30" i="1"/>
  <c r="D30" i="1"/>
  <c r="N20" i="1"/>
  <c r="N19" i="1"/>
  <c r="N18" i="1"/>
  <c r="L21" i="1"/>
  <c r="L22" i="1" s="1"/>
  <c r="G21" i="1"/>
  <c r="G55" i="1" s="1"/>
  <c r="F21" i="1"/>
  <c r="F55" i="1" s="1"/>
  <c r="E21" i="1"/>
  <c r="E55" i="1" s="1"/>
  <c r="D21" i="1"/>
  <c r="D55" i="1" s="1"/>
  <c r="J21" i="1"/>
  <c r="J22" i="1" s="1"/>
  <c r="I21" i="1"/>
  <c r="I55" i="1" s="1"/>
  <c r="H21" i="1"/>
  <c r="H55" i="1" s="1"/>
  <c r="C21" i="1"/>
  <c r="C55" i="1" s="1"/>
  <c r="B21" i="1"/>
  <c r="B55" i="1" s="1"/>
  <c r="F56" i="1" l="1"/>
  <c r="H56" i="1"/>
  <c r="B56" i="1"/>
  <c r="D56" i="1"/>
  <c r="L55" i="1"/>
  <c r="N24" i="1"/>
  <c r="D22" i="1"/>
  <c r="F22" i="1"/>
  <c r="H22" i="1"/>
  <c r="N23" i="1"/>
  <c r="N21" i="1"/>
  <c r="B22" i="1"/>
  <c r="N12" i="1"/>
  <c r="N11" i="1"/>
  <c r="N10" i="1"/>
  <c r="L14" i="1"/>
  <c r="K13" i="1"/>
  <c r="K55" i="1" s="1"/>
  <c r="N58" i="1" s="1"/>
  <c r="J13" i="1"/>
  <c r="J55" i="1" s="1"/>
  <c r="H14" i="1"/>
  <c r="F14" i="1"/>
  <c r="D14" i="1"/>
  <c r="B14" i="1"/>
  <c r="J56" i="1" l="1"/>
  <c r="N57" i="1"/>
  <c r="N56" i="1"/>
  <c r="N13" i="1"/>
  <c r="J14" i="1"/>
</calcChain>
</file>

<file path=xl/sharedStrings.xml><?xml version="1.0" encoding="utf-8"?>
<sst xmlns="http://schemas.openxmlformats.org/spreadsheetml/2006/main" count="119" uniqueCount="43">
  <si>
    <t>Camalig Tourism and Cultural Heritage Office - Tourism Promotions Section</t>
  </si>
  <si>
    <t xml:space="preserve">Visitors Information </t>
  </si>
  <si>
    <t>Center</t>
  </si>
  <si>
    <t>Pinangat Making)</t>
  </si>
  <si>
    <t>(Heritage Walk &amp;</t>
  </si>
  <si>
    <t>Domestic</t>
  </si>
  <si>
    <t>Foreign</t>
  </si>
  <si>
    <t>Hoyop-Hoyopan Cave</t>
  </si>
  <si>
    <t>&amp; WWII Tunnels</t>
  </si>
  <si>
    <t>Quituinan Hills</t>
  </si>
  <si>
    <t>Quitinday Green Hills</t>
  </si>
  <si>
    <t>Sumlang Lake</t>
  </si>
  <si>
    <t>Binanderahan</t>
  </si>
  <si>
    <t>Manilao Cave &amp;</t>
  </si>
  <si>
    <t>Green Lake</t>
  </si>
  <si>
    <t>TOTAL</t>
  </si>
  <si>
    <t>JANUARY</t>
  </si>
  <si>
    <t>FEBRUARY</t>
  </si>
  <si>
    <t>MARCH</t>
  </si>
  <si>
    <t>APRIL</t>
  </si>
  <si>
    <t>MAY</t>
  </si>
  <si>
    <t>JUNE</t>
  </si>
  <si>
    <t>Sub-Total</t>
  </si>
  <si>
    <t>Total</t>
  </si>
  <si>
    <t>DOMESTIC</t>
  </si>
  <si>
    <t>FOREIGN</t>
  </si>
  <si>
    <t>MONTHS</t>
  </si>
  <si>
    <t>JULY</t>
  </si>
  <si>
    <t>AUGUST</t>
  </si>
  <si>
    <t>SEPTEMBER</t>
  </si>
  <si>
    <t>OCTOBER</t>
  </si>
  <si>
    <t>NOVEMBER</t>
  </si>
  <si>
    <t>DECEMBER</t>
  </si>
  <si>
    <t>Grand Total</t>
  </si>
  <si>
    <t>2016 Same-Day Visitors Arrival</t>
  </si>
  <si>
    <t>Prepared by:</t>
  </si>
  <si>
    <t>ROSE ANN MOSTAZA</t>
  </si>
  <si>
    <t>Tourism Promotion Staff</t>
  </si>
  <si>
    <t>Reviewed and Approved by:</t>
  </si>
  <si>
    <t>JED L. VILLANUEVA</t>
  </si>
  <si>
    <t>Tourism and Cultural Officer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</si>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</sst>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1" applyNumberFormat="1" applyFont="1" applyBorder="1"/>
    <xf numFmtId="0" fontId="3" fillId="0" borderId="1" xfId="1" applyNumberFormat="1" applyFont="1" applyBorder="1"/>
    <xf numFmtId="0" fontId="0" fillId="2" borderId="1" xfId="0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0" borderId="1" xfId="0" applyFont="1" applyBorder="1"/>
    <xf numFmtId="3" fontId="0" fillId="0" borderId="1" xfId="0" applyNumberFormat="1" applyBorder="1"/>
    <xf numFmtId="3" fontId="0" fillId="0" borderId="0" xfId="0" applyNumberFormat="1"/>
    <xf numFmtId="3" fontId="0" fillId="0" borderId="1" xfId="1" applyNumberFormat="1" applyFont="1" applyBorder="1"/>
    <xf numFmtId="3" fontId="2" fillId="0" borderId="1" xfId="1" applyNumberFormat="1" applyFont="1" applyBorder="1"/>
    <xf numFmtId="0" fontId="0" fillId="0" borderId="0" xfId="0" applyAlignment="1">
      <alignment horizontal="center"/>
    </xf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6"/>
  <sheetViews>
    <sheetView tabSelected="1" view="pageLayout" topLeftCell="A43" zoomScale="73" zoomScaleNormal="100" zoomScalePageLayoutView="73" workbookViewId="0">
      <selection activeCell="C58" sqref="C58"/>
    </sheetView>
  </sheetViews>
  <sheetFormatPr defaultRowHeight="14.4" x14ac:dyDescent="0.3"/>
  <cols>
    <col min="1" max="1" width="12.6640625" customWidth="1"/>
    <col min="2" max="2" width="9.109375" bestFit="1" customWidth="1"/>
    <col min="3" max="3" width="9.88671875" customWidth="1"/>
    <col min="4" max="4" width="9.109375" bestFit="1" customWidth="1"/>
    <col min="5" max="5" width="9.6640625" customWidth="1"/>
    <col min="6" max="6" width="9.109375" bestFit="1" customWidth="1"/>
    <col min="7" max="7" width="9" bestFit="1" customWidth="1"/>
    <col min="8" max="8" width="10.109375" bestFit="1" customWidth="1"/>
    <col min="9" max="9" width="9" bestFit="1" customWidth="1"/>
    <col min="10" max="10" width="10.109375" bestFit="1" customWidth="1"/>
    <col min="11" max="13" width="9" bestFit="1" customWidth="1"/>
    <col min="14" max="14" width="10.5546875" customWidth="1"/>
  </cols>
  <sheetData>
    <row r="3" spans="1:16" x14ac:dyDescent="0.3">
      <c r="A3" t="s">
        <v>0</v>
      </c>
    </row>
    <row r="5" spans="1:16" x14ac:dyDescent="0.3">
      <c r="A5" s="21" t="s">
        <v>26</v>
      </c>
      <c r="B5" s="25" t="s">
        <v>1</v>
      </c>
      <c r="C5" s="26"/>
      <c r="D5" s="27" t="s">
        <v>7</v>
      </c>
      <c r="E5" s="28"/>
      <c r="F5" s="27" t="s">
        <v>9</v>
      </c>
      <c r="G5" s="28"/>
      <c r="H5" s="25" t="s">
        <v>10</v>
      </c>
      <c r="I5" s="26"/>
      <c r="J5" s="25" t="s">
        <v>11</v>
      </c>
      <c r="K5" s="26"/>
      <c r="L5" s="27" t="s">
        <v>12</v>
      </c>
      <c r="M5" s="28"/>
      <c r="N5" s="24" t="s">
        <v>15</v>
      </c>
    </row>
    <row r="6" spans="1:16" x14ac:dyDescent="0.3">
      <c r="A6" s="22"/>
      <c r="B6" s="29" t="s">
        <v>2</v>
      </c>
      <c r="C6" s="30"/>
      <c r="D6" s="5"/>
      <c r="E6" s="6"/>
      <c r="F6" s="29" t="s">
        <v>8</v>
      </c>
      <c r="G6" s="30"/>
      <c r="H6" s="5"/>
      <c r="I6" s="6"/>
      <c r="J6" s="5"/>
      <c r="K6" s="6"/>
      <c r="L6" s="29" t="s">
        <v>13</v>
      </c>
      <c r="M6" s="30"/>
      <c r="N6" s="24"/>
    </row>
    <row r="7" spans="1:16" x14ac:dyDescent="0.3">
      <c r="A7" s="22"/>
      <c r="B7" s="33" t="s">
        <v>4</v>
      </c>
      <c r="C7" s="34"/>
      <c r="D7" s="5"/>
      <c r="E7" s="6"/>
      <c r="F7" s="5"/>
      <c r="G7" s="6"/>
      <c r="H7" s="5"/>
      <c r="I7" s="6"/>
      <c r="J7" s="5"/>
      <c r="K7" s="6"/>
      <c r="L7" s="29" t="s">
        <v>14</v>
      </c>
      <c r="M7" s="30"/>
      <c r="N7" s="24"/>
    </row>
    <row r="8" spans="1:16" x14ac:dyDescent="0.3">
      <c r="A8" s="22"/>
      <c r="B8" s="31" t="s">
        <v>3</v>
      </c>
      <c r="C8" s="32"/>
      <c r="D8" s="7"/>
      <c r="E8" s="8"/>
      <c r="F8" s="7"/>
      <c r="G8" s="8"/>
      <c r="H8" s="7"/>
      <c r="I8" s="8"/>
      <c r="J8" s="7"/>
      <c r="K8" s="8"/>
      <c r="L8" s="7"/>
      <c r="M8" s="8"/>
      <c r="N8" s="24"/>
    </row>
    <row r="9" spans="1:16" x14ac:dyDescent="0.3">
      <c r="A9" s="23"/>
      <c r="B9" s="4" t="s">
        <v>5</v>
      </c>
      <c r="C9" s="4" t="s">
        <v>6</v>
      </c>
      <c r="D9" s="4" t="s">
        <v>5</v>
      </c>
      <c r="E9" s="4" t="s">
        <v>6</v>
      </c>
      <c r="F9" s="4" t="s">
        <v>5</v>
      </c>
      <c r="G9" s="4" t="s">
        <v>6</v>
      </c>
      <c r="H9" s="4" t="s">
        <v>5</v>
      </c>
      <c r="I9" s="4" t="s">
        <v>6</v>
      </c>
      <c r="J9" s="4" t="s">
        <v>5</v>
      </c>
      <c r="K9" s="4" t="s">
        <v>6</v>
      </c>
      <c r="L9" s="4" t="s">
        <v>5</v>
      </c>
      <c r="M9" s="4" t="s">
        <v>6</v>
      </c>
      <c r="N9" s="24"/>
      <c r="O9" s="16" t="s">
        <v>41</v>
      </c>
      <c r="P9" s="16" t="s">
        <v>42</v>
      </c>
    </row>
    <row r="10" spans="1:16" x14ac:dyDescent="0.3">
      <c r="A10" s="1" t="s">
        <v>16</v>
      </c>
      <c r="B10" s="2">
        <v>1752</v>
      </c>
      <c r="C10" s="2">
        <v>2</v>
      </c>
      <c r="D10" s="2">
        <v>132</v>
      </c>
      <c r="E10" s="2">
        <v>18</v>
      </c>
      <c r="F10" s="2">
        <v>553</v>
      </c>
      <c r="G10" s="2">
        <v>30</v>
      </c>
      <c r="H10" s="2">
        <v>5279</v>
      </c>
      <c r="I10" s="2">
        <v>29</v>
      </c>
      <c r="J10" s="2">
        <v>10463</v>
      </c>
      <c r="K10" s="2">
        <v>192</v>
      </c>
      <c r="L10" s="2">
        <v>0</v>
      </c>
      <c r="M10" s="2">
        <v>0</v>
      </c>
      <c r="N10" s="2">
        <f>SUM(B10:M10)</f>
        <v>18450</v>
      </c>
      <c r="O10">
        <f t="shared" ref="O10:P12" si="0">SUM(B10,D10,F10,H10,J10,L10)</f>
        <v>18179</v>
      </c>
      <c r="P10">
        <f t="shared" si="0"/>
        <v>271</v>
      </c>
    </row>
    <row r="11" spans="1:16" x14ac:dyDescent="0.3">
      <c r="A11" s="1" t="s">
        <v>17</v>
      </c>
      <c r="B11" s="2">
        <v>379</v>
      </c>
      <c r="C11" s="2">
        <v>7</v>
      </c>
      <c r="D11" s="2">
        <v>846</v>
      </c>
      <c r="E11" s="2">
        <v>52</v>
      </c>
      <c r="F11" s="2">
        <v>592</v>
      </c>
      <c r="G11" s="2">
        <v>19</v>
      </c>
      <c r="H11" s="2">
        <v>4717</v>
      </c>
      <c r="I11" s="2">
        <v>1</v>
      </c>
      <c r="J11" s="2">
        <v>10389</v>
      </c>
      <c r="K11" s="2">
        <v>220</v>
      </c>
      <c r="L11" s="2">
        <v>0</v>
      </c>
      <c r="M11" s="2">
        <v>0</v>
      </c>
      <c r="N11" s="2">
        <f>SUM(B11:M11)</f>
        <v>17222</v>
      </c>
      <c r="O11">
        <f t="shared" si="0"/>
        <v>16923</v>
      </c>
      <c r="P11">
        <f t="shared" si="0"/>
        <v>299</v>
      </c>
    </row>
    <row r="12" spans="1:16" x14ac:dyDescent="0.3">
      <c r="A12" s="1" t="s">
        <v>18</v>
      </c>
      <c r="B12" s="2">
        <v>242</v>
      </c>
      <c r="C12" s="2">
        <v>4</v>
      </c>
      <c r="D12" s="2">
        <v>2025</v>
      </c>
      <c r="E12" s="2">
        <v>151</v>
      </c>
      <c r="F12" s="2">
        <v>530</v>
      </c>
      <c r="G12" s="2">
        <v>23</v>
      </c>
      <c r="H12" s="2">
        <v>3695</v>
      </c>
      <c r="I12" s="2">
        <v>5</v>
      </c>
      <c r="J12" s="2">
        <v>13548</v>
      </c>
      <c r="K12" s="2">
        <v>251</v>
      </c>
      <c r="L12" s="2">
        <v>69</v>
      </c>
      <c r="M12" s="2">
        <v>0</v>
      </c>
      <c r="N12" s="2">
        <f>SUM(B12:M12)</f>
        <v>20543</v>
      </c>
      <c r="O12" s="11">
        <f t="shared" si="0"/>
        <v>20109</v>
      </c>
      <c r="P12">
        <f t="shared" si="0"/>
        <v>434</v>
      </c>
    </row>
    <row r="13" spans="1:16" x14ac:dyDescent="0.3">
      <c r="A13" s="1" t="s">
        <v>22</v>
      </c>
      <c r="B13" s="2">
        <v>2373</v>
      </c>
      <c r="C13" s="2">
        <v>13</v>
      </c>
      <c r="D13" s="2">
        <v>3003</v>
      </c>
      <c r="E13" s="2">
        <v>221</v>
      </c>
      <c r="F13" s="2">
        <v>1675</v>
      </c>
      <c r="G13" s="2">
        <v>72</v>
      </c>
      <c r="H13" s="2">
        <v>13691</v>
      </c>
      <c r="I13" s="2">
        <v>35</v>
      </c>
      <c r="J13" s="2">
        <f>SUM(J10:J12)</f>
        <v>34400</v>
      </c>
      <c r="K13" s="2">
        <f>SUM(K10:K12)</f>
        <v>663</v>
      </c>
      <c r="L13" s="2">
        <v>69</v>
      </c>
      <c r="M13" s="2">
        <v>0</v>
      </c>
      <c r="N13" s="3">
        <f>SUM(B13:M13)</f>
        <v>56215</v>
      </c>
      <c r="O13" s="11"/>
    </row>
    <row r="14" spans="1:16" x14ac:dyDescent="0.3">
      <c r="A14" s="1" t="s">
        <v>23</v>
      </c>
      <c r="B14" s="20">
        <f>SUM(B13,C13)</f>
        <v>2386</v>
      </c>
      <c r="C14" s="20"/>
      <c r="D14" s="20">
        <f>SUM(D13,E13)</f>
        <v>3224</v>
      </c>
      <c r="E14" s="20"/>
      <c r="F14" s="20">
        <f>SUM(F13,G13)</f>
        <v>1747</v>
      </c>
      <c r="G14" s="20"/>
      <c r="H14" s="20">
        <f>SUM(H13,I13)</f>
        <v>13726</v>
      </c>
      <c r="I14" s="20"/>
      <c r="J14" s="20">
        <f>SUM(J13,K13)</f>
        <v>35063</v>
      </c>
      <c r="K14" s="20"/>
      <c r="L14" s="20">
        <f>SUM(L13,M13)</f>
        <v>69</v>
      </c>
      <c r="M14" s="20"/>
      <c r="N14" s="2"/>
    </row>
    <row r="15" spans="1:16" x14ac:dyDescent="0.3">
      <c r="A15" s="1" t="s">
        <v>24</v>
      </c>
      <c r="B15" s="2"/>
      <c r="C15" s="2"/>
      <c r="D15" s="2"/>
      <c r="E15" s="2"/>
      <c r="F15" s="2"/>
      <c r="G15" s="2"/>
      <c r="H15" s="15"/>
      <c r="I15" s="2"/>
      <c r="J15" s="2"/>
      <c r="K15" s="2"/>
      <c r="L15" s="2"/>
      <c r="M15" s="2"/>
      <c r="N15" s="2">
        <v>55211</v>
      </c>
    </row>
    <row r="16" spans="1:16" x14ac:dyDescent="0.3">
      <c r="A16" s="1" t="s">
        <v>25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1004</v>
      </c>
    </row>
    <row r="17" spans="1:1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6" x14ac:dyDescent="0.3">
      <c r="A18" s="1" t="s">
        <v>19</v>
      </c>
      <c r="B18" s="1">
        <v>66</v>
      </c>
      <c r="C18" s="1">
        <v>0</v>
      </c>
      <c r="D18" s="1">
        <v>5753</v>
      </c>
      <c r="E18" s="1">
        <v>32</v>
      </c>
      <c r="F18" s="1">
        <v>400</v>
      </c>
      <c r="G18" s="1">
        <v>45</v>
      </c>
      <c r="H18" s="1">
        <v>4921</v>
      </c>
      <c r="I18" s="1">
        <v>12</v>
      </c>
      <c r="J18" s="1">
        <v>16472</v>
      </c>
      <c r="K18" s="1">
        <v>201</v>
      </c>
      <c r="L18" s="1">
        <v>13</v>
      </c>
      <c r="M18" s="1">
        <v>0</v>
      </c>
      <c r="N18" s="1">
        <f>SUM(B18:M18)</f>
        <v>27915</v>
      </c>
      <c r="O18">
        <f t="shared" ref="O18:P20" si="1">SUM(B18,D18,F18,H18,J18,L18)</f>
        <v>27625</v>
      </c>
      <c r="P18">
        <f t="shared" si="1"/>
        <v>290</v>
      </c>
    </row>
    <row r="19" spans="1:16" x14ac:dyDescent="0.3">
      <c r="A19" s="1" t="s">
        <v>20</v>
      </c>
      <c r="B19" s="1">
        <v>29</v>
      </c>
      <c r="C19" s="1">
        <v>2</v>
      </c>
      <c r="D19" s="1">
        <v>322</v>
      </c>
      <c r="E19" s="1">
        <v>43</v>
      </c>
      <c r="F19" s="1">
        <v>187</v>
      </c>
      <c r="G19" s="1">
        <v>3</v>
      </c>
      <c r="H19" s="1">
        <v>4616</v>
      </c>
      <c r="I19" s="1">
        <v>9</v>
      </c>
      <c r="J19" s="1">
        <v>13963</v>
      </c>
      <c r="K19" s="1">
        <v>226</v>
      </c>
      <c r="L19" s="1">
        <v>24</v>
      </c>
      <c r="M19" s="1">
        <v>0</v>
      </c>
      <c r="N19" s="1">
        <f>SUM(B19:M19)</f>
        <v>19424</v>
      </c>
      <c r="O19">
        <f t="shared" si="1"/>
        <v>19141</v>
      </c>
      <c r="P19">
        <f t="shared" si="1"/>
        <v>283</v>
      </c>
    </row>
    <row r="20" spans="1:16" x14ac:dyDescent="0.3">
      <c r="A20" s="1" t="s">
        <v>21</v>
      </c>
      <c r="B20" s="1">
        <v>22</v>
      </c>
      <c r="C20" s="1">
        <v>4</v>
      </c>
      <c r="D20" s="1">
        <v>237</v>
      </c>
      <c r="E20" s="1">
        <v>26</v>
      </c>
      <c r="F20" s="1">
        <v>127</v>
      </c>
      <c r="G20" s="1">
        <v>3</v>
      </c>
      <c r="H20" s="1">
        <v>2978</v>
      </c>
      <c r="I20" s="1">
        <v>7</v>
      </c>
      <c r="J20" s="1">
        <v>8538</v>
      </c>
      <c r="K20" s="1">
        <v>151</v>
      </c>
      <c r="L20" s="1">
        <v>97</v>
      </c>
      <c r="M20" s="1">
        <v>0</v>
      </c>
      <c r="N20" s="1">
        <f>SUM(B20:M20)</f>
        <v>12190</v>
      </c>
      <c r="O20">
        <f t="shared" si="1"/>
        <v>11999</v>
      </c>
      <c r="P20">
        <f t="shared" si="1"/>
        <v>191</v>
      </c>
    </row>
    <row r="21" spans="1:16" x14ac:dyDescent="0.3">
      <c r="A21" s="1" t="s">
        <v>22</v>
      </c>
      <c r="B21" s="1">
        <f t="shared" ref="B21:J21" si="2">SUM(B18:B20)</f>
        <v>117</v>
      </c>
      <c r="C21" s="1">
        <f t="shared" si="2"/>
        <v>6</v>
      </c>
      <c r="D21" s="1">
        <f t="shared" si="2"/>
        <v>6312</v>
      </c>
      <c r="E21" s="1">
        <f t="shared" si="2"/>
        <v>101</v>
      </c>
      <c r="F21" s="1">
        <f t="shared" si="2"/>
        <v>714</v>
      </c>
      <c r="G21" s="1">
        <f t="shared" si="2"/>
        <v>51</v>
      </c>
      <c r="H21" s="1">
        <f t="shared" si="2"/>
        <v>12515</v>
      </c>
      <c r="I21" s="1">
        <f t="shared" si="2"/>
        <v>28</v>
      </c>
      <c r="J21" s="1">
        <f t="shared" si="2"/>
        <v>38973</v>
      </c>
      <c r="K21" s="1">
        <f>SUM(K18:K20)</f>
        <v>578</v>
      </c>
      <c r="L21" s="1">
        <f>SUM(L18:L20)</f>
        <v>134</v>
      </c>
      <c r="M21" s="1">
        <v>0</v>
      </c>
      <c r="N21" s="9">
        <f>SUM(B21:M21)</f>
        <v>59529</v>
      </c>
    </row>
    <row r="22" spans="1:16" x14ac:dyDescent="0.3">
      <c r="A22" s="1" t="s">
        <v>23</v>
      </c>
      <c r="B22" s="17">
        <f>SUM(B21,C21)</f>
        <v>123</v>
      </c>
      <c r="C22" s="18"/>
      <c r="D22" s="17">
        <f>SUM(D21,E21)</f>
        <v>6413</v>
      </c>
      <c r="E22" s="18"/>
      <c r="F22" s="17">
        <f>SUM(F21,G21)</f>
        <v>765</v>
      </c>
      <c r="G22" s="18"/>
      <c r="H22" s="17">
        <f>SUM(H21,I21)</f>
        <v>12543</v>
      </c>
      <c r="I22" s="18"/>
      <c r="J22" s="17">
        <f>SUM(J21,K21)</f>
        <v>39551</v>
      </c>
      <c r="K22" s="18"/>
      <c r="L22" s="17">
        <f>SUM(L21,M21)</f>
        <v>134</v>
      </c>
      <c r="M22" s="18"/>
      <c r="N22" s="1"/>
    </row>
    <row r="23" spans="1:16" x14ac:dyDescent="0.3">
      <c r="A23" s="1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f>SUM(L21,J21,H21,F21,D21,B21)</f>
        <v>58765</v>
      </c>
    </row>
    <row r="24" spans="1:16" x14ac:dyDescent="0.3">
      <c r="A24" s="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f>SUM(C21,E21,G21,I21,K21)</f>
        <v>764</v>
      </c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 x14ac:dyDescent="0.3">
      <c r="A26" s="1" t="s">
        <v>27</v>
      </c>
      <c r="B26" s="1">
        <v>21</v>
      </c>
      <c r="C26" s="1">
        <v>0</v>
      </c>
      <c r="D26" s="1">
        <v>229</v>
      </c>
      <c r="E26" s="1">
        <v>21</v>
      </c>
      <c r="F26" s="1">
        <v>353</v>
      </c>
      <c r="G26" s="1">
        <v>8</v>
      </c>
      <c r="H26" s="10">
        <v>2234</v>
      </c>
      <c r="I26" s="1">
        <v>12</v>
      </c>
      <c r="J26" s="10">
        <v>6915</v>
      </c>
      <c r="K26" s="1">
        <v>213</v>
      </c>
      <c r="L26" s="1">
        <v>79</v>
      </c>
      <c r="M26" s="1">
        <v>0</v>
      </c>
      <c r="N26" s="1">
        <f>SUM(B26:M26)</f>
        <v>10085</v>
      </c>
      <c r="O26" s="11">
        <f t="shared" ref="O26:P28" si="3">SUM(B26,D26,F26,H26,J26,L26)</f>
        <v>9831</v>
      </c>
      <c r="P26">
        <f t="shared" si="3"/>
        <v>254</v>
      </c>
    </row>
    <row r="27" spans="1:16" x14ac:dyDescent="0.3">
      <c r="A27" s="1" t="s">
        <v>28</v>
      </c>
      <c r="B27" s="1">
        <v>15</v>
      </c>
      <c r="C27" s="1">
        <v>3</v>
      </c>
      <c r="D27" s="1">
        <v>225</v>
      </c>
      <c r="E27" s="1">
        <v>12</v>
      </c>
      <c r="F27" s="10">
        <v>1025</v>
      </c>
      <c r="G27" s="1">
        <v>4</v>
      </c>
      <c r="H27" s="10">
        <v>2398</v>
      </c>
      <c r="I27" s="1">
        <v>29</v>
      </c>
      <c r="J27" s="10">
        <v>6682</v>
      </c>
      <c r="K27" s="1">
        <v>125</v>
      </c>
      <c r="L27" s="1">
        <v>8</v>
      </c>
      <c r="M27" s="1">
        <v>0</v>
      </c>
      <c r="N27" s="1">
        <f>SUM(B27:M27)</f>
        <v>10526</v>
      </c>
      <c r="O27" s="11">
        <f t="shared" si="3"/>
        <v>10353</v>
      </c>
      <c r="P27">
        <f t="shared" si="3"/>
        <v>173</v>
      </c>
    </row>
    <row r="28" spans="1:16" x14ac:dyDescent="0.3">
      <c r="A28" s="1" t="s">
        <v>29</v>
      </c>
      <c r="B28" s="1">
        <v>634</v>
      </c>
      <c r="C28" s="1">
        <v>0</v>
      </c>
      <c r="D28" s="1">
        <v>375</v>
      </c>
      <c r="E28" s="1">
        <v>36</v>
      </c>
      <c r="F28" s="10">
        <v>1217</v>
      </c>
      <c r="G28" s="1">
        <v>10</v>
      </c>
      <c r="H28" s="10">
        <v>3189</v>
      </c>
      <c r="I28" s="1">
        <v>9</v>
      </c>
      <c r="J28" s="10">
        <v>7189</v>
      </c>
      <c r="K28" s="1">
        <v>172</v>
      </c>
      <c r="L28" s="1">
        <v>11</v>
      </c>
      <c r="M28" s="1">
        <v>0</v>
      </c>
      <c r="N28" s="1">
        <f>SUM(B28:M28)</f>
        <v>12842</v>
      </c>
      <c r="O28" s="11">
        <f t="shared" si="3"/>
        <v>12615</v>
      </c>
      <c r="P28">
        <f t="shared" si="3"/>
        <v>227</v>
      </c>
    </row>
    <row r="29" spans="1:16" x14ac:dyDescent="0.3">
      <c r="A29" s="1" t="s">
        <v>22</v>
      </c>
      <c r="B29" s="1">
        <f>SUM(B26:B28)</f>
        <v>670</v>
      </c>
      <c r="C29" s="1">
        <v>3</v>
      </c>
      <c r="D29" s="1">
        <f t="shared" ref="D29:L29" si="4">SUM(D26:D28)</f>
        <v>829</v>
      </c>
      <c r="E29" s="1">
        <f t="shared" si="4"/>
        <v>69</v>
      </c>
      <c r="F29" s="10">
        <f t="shared" si="4"/>
        <v>2595</v>
      </c>
      <c r="G29" s="1">
        <f t="shared" si="4"/>
        <v>22</v>
      </c>
      <c r="H29" s="10">
        <f t="shared" si="4"/>
        <v>7821</v>
      </c>
      <c r="I29" s="1">
        <f t="shared" si="4"/>
        <v>50</v>
      </c>
      <c r="J29" s="10">
        <f t="shared" si="4"/>
        <v>20786</v>
      </c>
      <c r="K29" s="1">
        <f t="shared" si="4"/>
        <v>510</v>
      </c>
      <c r="L29" s="1">
        <f t="shared" si="4"/>
        <v>98</v>
      </c>
      <c r="M29" s="1">
        <v>0</v>
      </c>
      <c r="N29" s="9">
        <f>SUM(B29:M29)</f>
        <v>33453</v>
      </c>
    </row>
    <row r="30" spans="1:16" x14ac:dyDescent="0.3">
      <c r="A30" s="1" t="s">
        <v>23</v>
      </c>
      <c r="B30" s="17">
        <f>SUM(B29,C29)</f>
        <v>673</v>
      </c>
      <c r="C30" s="18"/>
      <c r="D30" s="17">
        <f>SUM(D29,E29)</f>
        <v>898</v>
      </c>
      <c r="E30" s="18"/>
      <c r="F30" s="19">
        <f>SUM(F29,G29)</f>
        <v>2617</v>
      </c>
      <c r="G30" s="18"/>
      <c r="H30" s="19">
        <f>SUM(H29,I29)</f>
        <v>7871</v>
      </c>
      <c r="I30" s="18"/>
      <c r="J30" s="19">
        <f>SUM(J29,K29)</f>
        <v>21296</v>
      </c>
      <c r="K30" s="18"/>
      <c r="L30" s="17">
        <f>SUM(L29)</f>
        <v>98</v>
      </c>
      <c r="M30" s="18"/>
      <c r="N30" s="1"/>
    </row>
    <row r="31" spans="1:16" x14ac:dyDescent="0.3">
      <c r="A31" s="1" t="s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0">
        <f>SUM(B29,D29,F29,H29,J29,L29)</f>
        <v>32799</v>
      </c>
    </row>
    <row r="32" spans="1:16" x14ac:dyDescent="0.3">
      <c r="A32" s="1" t="s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0">
        <f>SUM(C29,E29,G29,I29,K29,M29)</f>
        <v>654</v>
      </c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"/>
    </row>
    <row r="35" spans="1:16" x14ac:dyDescent="0.3">
      <c r="A35" s="21" t="s">
        <v>26</v>
      </c>
      <c r="B35" s="25" t="s">
        <v>1</v>
      </c>
      <c r="C35" s="26"/>
      <c r="D35" s="27" t="s">
        <v>7</v>
      </c>
      <c r="E35" s="28"/>
      <c r="F35" s="27" t="s">
        <v>9</v>
      </c>
      <c r="G35" s="28"/>
      <c r="H35" s="25" t="s">
        <v>10</v>
      </c>
      <c r="I35" s="26"/>
      <c r="J35" s="25" t="s">
        <v>11</v>
      </c>
      <c r="K35" s="26"/>
      <c r="L35" s="27" t="s">
        <v>12</v>
      </c>
      <c r="M35" s="28"/>
      <c r="N35" s="28" t="s">
        <v>15</v>
      </c>
    </row>
    <row r="36" spans="1:16" x14ac:dyDescent="0.3">
      <c r="A36" s="22"/>
      <c r="B36" s="29" t="s">
        <v>2</v>
      </c>
      <c r="C36" s="30"/>
      <c r="D36" s="5"/>
      <c r="E36" s="6"/>
      <c r="F36" s="29" t="s">
        <v>8</v>
      </c>
      <c r="G36" s="30"/>
      <c r="H36" s="5"/>
      <c r="I36" s="6"/>
      <c r="J36" s="5"/>
      <c r="K36" s="6"/>
      <c r="L36" s="29" t="s">
        <v>13</v>
      </c>
      <c r="M36" s="30"/>
      <c r="N36" s="35"/>
    </row>
    <row r="37" spans="1:16" x14ac:dyDescent="0.3">
      <c r="A37" s="22"/>
      <c r="B37" s="33" t="s">
        <v>4</v>
      </c>
      <c r="C37" s="34"/>
      <c r="D37" s="5"/>
      <c r="E37" s="6"/>
      <c r="F37" s="5"/>
      <c r="G37" s="6"/>
      <c r="H37" s="5"/>
      <c r="I37" s="6"/>
      <c r="J37" s="5"/>
      <c r="K37" s="6"/>
      <c r="L37" s="29" t="s">
        <v>14</v>
      </c>
      <c r="M37" s="30"/>
      <c r="N37" s="35"/>
    </row>
    <row r="38" spans="1:16" x14ac:dyDescent="0.3">
      <c r="A38" s="22"/>
      <c r="B38" s="31" t="s">
        <v>3</v>
      </c>
      <c r="C38" s="32"/>
      <c r="D38" s="7"/>
      <c r="E38" s="8"/>
      <c r="F38" s="7"/>
      <c r="G38" s="8"/>
      <c r="H38" s="7"/>
      <c r="I38" s="8"/>
      <c r="J38" s="7"/>
      <c r="K38" s="8"/>
      <c r="L38" s="7"/>
      <c r="M38" s="8"/>
      <c r="N38" s="35"/>
    </row>
    <row r="39" spans="1:16" x14ac:dyDescent="0.3">
      <c r="A39" s="23"/>
      <c r="B39" s="4" t="s">
        <v>5</v>
      </c>
      <c r="C39" s="4" t="s">
        <v>6</v>
      </c>
      <c r="D39" s="4" t="s">
        <v>5</v>
      </c>
      <c r="E39" s="4" t="s">
        <v>6</v>
      </c>
      <c r="F39" s="4" t="s">
        <v>5</v>
      </c>
      <c r="G39" s="4" t="s">
        <v>6</v>
      </c>
      <c r="H39" s="4" t="s">
        <v>5</v>
      </c>
      <c r="I39" s="4" t="s">
        <v>6</v>
      </c>
      <c r="J39" s="4" t="s">
        <v>5</v>
      </c>
      <c r="K39" s="4" t="s">
        <v>6</v>
      </c>
      <c r="L39" s="4" t="s">
        <v>5</v>
      </c>
      <c r="M39" s="4" t="s">
        <v>6</v>
      </c>
      <c r="N39" s="36"/>
    </row>
    <row r="40" spans="1:16" x14ac:dyDescent="0.3">
      <c r="A40" s="1" t="s">
        <v>30</v>
      </c>
      <c r="B40" s="12">
        <v>1115</v>
      </c>
      <c r="C40" s="2">
        <v>0</v>
      </c>
      <c r="D40" s="12">
        <v>1787</v>
      </c>
      <c r="E40" s="2">
        <v>14</v>
      </c>
      <c r="F40" s="12">
        <v>1865</v>
      </c>
      <c r="G40" s="2">
        <v>4</v>
      </c>
      <c r="H40" s="12">
        <v>2087</v>
      </c>
      <c r="I40" s="2">
        <v>14</v>
      </c>
      <c r="J40" s="12">
        <v>8174</v>
      </c>
      <c r="K40" s="2">
        <v>144</v>
      </c>
      <c r="L40" s="2">
        <v>3</v>
      </c>
      <c r="M40" s="2">
        <v>0</v>
      </c>
      <c r="N40" s="2">
        <f>SUM(B40:M40)</f>
        <v>15207</v>
      </c>
      <c r="O40" s="11">
        <f t="shared" ref="O40:P42" si="5">SUM(B40,D40,F40,H40,J40,L40)</f>
        <v>15031</v>
      </c>
      <c r="P40">
        <f t="shared" si="5"/>
        <v>176</v>
      </c>
    </row>
    <row r="41" spans="1:16" x14ac:dyDescent="0.3">
      <c r="A41" s="1" t="s">
        <v>31</v>
      </c>
      <c r="B41" s="2">
        <v>155</v>
      </c>
      <c r="C41" s="2">
        <v>3</v>
      </c>
      <c r="D41" s="2">
        <v>508</v>
      </c>
      <c r="E41" s="2">
        <v>12</v>
      </c>
      <c r="F41" s="12">
        <v>1712</v>
      </c>
      <c r="G41" s="2">
        <v>11</v>
      </c>
      <c r="H41" s="12">
        <v>1570</v>
      </c>
      <c r="I41" s="2">
        <v>13</v>
      </c>
      <c r="J41" s="12">
        <v>8560</v>
      </c>
      <c r="K41" s="2">
        <v>190</v>
      </c>
      <c r="L41" s="2">
        <v>6</v>
      </c>
      <c r="M41" s="2">
        <v>0</v>
      </c>
      <c r="N41" s="2">
        <f>SUM(B41:M41)</f>
        <v>12740</v>
      </c>
      <c r="O41" s="11">
        <f t="shared" si="5"/>
        <v>12511</v>
      </c>
      <c r="P41">
        <f t="shared" si="5"/>
        <v>229</v>
      </c>
    </row>
    <row r="42" spans="1:16" x14ac:dyDescent="0.3">
      <c r="A42" s="1" t="s">
        <v>32</v>
      </c>
      <c r="B42" s="2">
        <v>6</v>
      </c>
      <c r="C42" s="2">
        <v>2</v>
      </c>
      <c r="D42" s="2">
        <v>827</v>
      </c>
      <c r="E42" s="2">
        <v>10</v>
      </c>
      <c r="F42" s="12">
        <v>1684</v>
      </c>
      <c r="G42" s="2">
        <v>20</v>
      </c>
      <c r="H42" s="12">
        <v>1105</v>
      </c>
      <c r="I42" s="2">
        <v>49</v>
      </c>
      <c r="J42" s="12">
        <v>8548</v>
      </c>
      <c r="K42" s="2">
        <v>220</v>
      </c>
      <c r="L42" s="2">
        <v>4</v>
      </c>
      <c r="M42" s="2">
        <v>0</v>
      </c>
      <c r="N42" s="2">
        <f>SUM(B42:M42)</f>
        <v>12475</v>
      </c>
      <c r="O42" s="11">
        <f t="shared" si="5"/>
        <v>12174</v>
      </c>
      <c r="P42">
        <f t="shared" si="5"/>
        <v>301</v>
      </c>
    </row>
    <row r="43" spans="1:16" x14ac:dyDescent="0.3">
      <c r="A43" s="1" t="s">
        <v>22</v>
      </c>
      <c r="B43" s="12">
        <f t="shared" ref="B43:K43" si="6">SUM(B40:B42)</f>
        <v>1276</v>
      </c>
      <c r="C43" s="2">
        <f t="shared" si="6"/>
        <v>5</v>
      </c>
      <c r="D43" s="12">
        <f t="shared" si="6"/>
        <v>3122</v>
      </c>
      <c r="E43" s="2">
        <f t="shared" si="6"/>
        <v>36</v>
      </c>
      <c r="F43" s="12">
        <f t="shared" si="6"/>
        <v>5261</v>
      </c>
      <c r="G43" s="2">
        <f t="shared" si="6"/>
        <v>35</v>
      </c>
      <c r="H43" s="12">
        <f t="shared" si="6"/>
        <v>4762</v>
      </c>
      <c r="I43" s="2">
        <f t="shared" si="6"/>
        <v>76</v>
      </c>
      <c r="J43" s="12">
        <f t="shared" si="6"/>
        <v>25282</v>
      </c>
      <c r="K43" s="2">
        <f t="shared" si="6"/>
        <v>554</v>
      </c>
      <c r="L43" s="2">
        <v>13</v>
      </c>
      <c r="M43" s="2">
        <v>0</v>
      </c>
      <c r="N43" s="3">
        <f>SUM(B43:M43)</f>
        <v>40422</v>
      </c>
    </row>
    <row r="44" spans="1:16" x14ac:dyDescent="0.3">
      <c r="A44" s="1" t="s">
        <v>23</v>
      </c>
      <c r="B44" s="37">
        <f>SUM(B43,C43)</f>
        <v>1281</v>
      </c>
      <c r="C44" s="20"/>
      <c r="D44" s="37">
        <f>SUM(D43,E43)</f>
        <v>3158</v>
      </c>
      <c r="E44" s="20"/>
      <c r="F44" s="37">
        <f>SUM(F43,G43)</f>
        <v>5296</v>
      </c>
      <c r="G44" s="20"/>
      <c r="H44" s="37">
        <f>SUM(H43,I43)</f>
        <v>4838</v>
      </c>
      <c r="I44" s="20"/>
      <c r="J44" s="37">
        <f>SUM(J43,K43)</f>
        <v>25836</v>
      </c>
      <c r="K44" s="20"/>
      <c r="L44" s="20">
        <v>13</v>
      </c>
      <c r="M44" s="20"/>
      <c r="N44" s="2"/>
    </row>
    <row r="45" spans="1:16" x14ac:dyDescent="0.3">
      <c r="A45" s="1" t="s">
        <v>24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2">
        <f>SUM(B43,D43,F43,H43,J43,L43)</f>
        <v>39716</v>
      </c>
    </row>
    <row r="46" spans="1:16" x14ac:dyDescent="0.3">
      <c r="A46" s="1" t="s">
        <v>25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>
        <f>SUM(C43,E43,G43,I43,K43,M43)</f>
        <v>706</v>
      </c>
    </row>
    <row r="48" spans="1:16" x14ac:dyDescent="0.3">
      <c r="F48" s="38" t="s">
        <v>34</v>
      </c>
      <c r="G48" s="38"/>
      <c r="H48" s="38"/>
      <c r="I48" s="38"/>
    </row>
    <row r="50" spans="1:14" x14ac:dyDescent="0.3">
      <c r="A50" s="21">
        <v>2016</v>
      </c>
      <c r="B50" s="25" t="s">
        <v>1</v>
      </c>
      <c r="C50" s="26"/>
      <c r="D50" s="27" t="s">
        <v>7</v>
      </c>
      <c r="E50" s="28"/>
      <c r="F50" s="27" t="s">
        <v>9</v>
      </c>
      <c r="G50" s="28"/>
      <c r="H50" s="25" t="s">
        <v>10</v>
      </c>
      <c r="I50" s="26"/>
      <c r="J50" s="25" t="s">
        <v>11</v>
      </c>
      <c r="K50" s="26"/>
      <c r="L50" s="27" t="s">
        <v>12</v>
      </c>
      <c r="M50" s="28"/>
      <c r="N50" s="28" t="s">
        <v>15</v>
      </c>
    </row>
    <row r="51" spans="1:14" x14ac:dyDescent="0.3">
      <c r="A51" s="22"/>
      <c r="B51" s="29" t="s">
        <v>2</v>
      </c>
      <c r="C51" s="30"/>
      <c r="D51" s="5"/>
      <c r="E51" s="6"/>
      <c r="F51" s="29" t="s">
        <v>8</v>
      </c>
      <c r="G51" s="30"/>
      <c r="H51" s="5"/>
      <c r="I51" s="6"/>
      <c r="J51" s="5"/>
      <c r="K51" s="6"/>
      <c r="L51" s="29" t="s">
        <v>13</v>
      </c>
      <c r="M51" s="30"/>
      <c r="N51" s="35"/>
    </row>
    <row r="52" spans="1:14" x14ac:dyDescent="0.3">
      <c r="A52" s="22"/>
      <c r="B52" s="33" t="s">
        <v>4</v>
      </c>
      <c r="C52" s="34"/>
      <c r="D52" s="5"/>
      <c r="E52" s="6"/>
      <c r="F52" s="5"/>
      <c r="G52" s="6"/>
      <c r="H52" s="5"/>
      <c r="I52" s="6"/>
      <c r="J52" s="5"/>
      <c r="K52" s="6"/>
      <c r="L52" s="29" t="s">
        <v>14</v>
      </c>
      <c r="M52" s="30"/>
      <c r="N52" s="35"/>
    </row>
    <row r="53" spans="1:14" x14ac:dyDescent="0.3">
      <c r="A53" s="22"/>
      <c r="B53" s="31" t="s">
        <v>3</v>
      </c>
      <c r="C53" s="32"/>
      <c r="D53" s="7"/>
      <c r="E53" s="8"/>
      <c r="F53" s="7"/>
      <c r="G53" s="8"/>
      <c r="H53" s="7"/>
      <c r="I53" s="8"/>
      <c r="J53" s="7"/>
      <c r="K53" s="8"/>
      <c r="L53" s="7"/>
      <c r="M53" s="8"/>
      <c r="N53" s="35"/>
    </row>
    <row r="54" spans="1:14" x14ac:dyDescent="0.3">
      <c r="A54" s="23"/>
      <c r="B54" s="4" t="s">
        <v>5</v>
      </c>
      <c r="C54" s="4" t="s">
        <v>6</v>
      </c>
      <c r="D54" s="4" t="s">
        <v>5</v>
      </c>
      <c r="E54" s="4" t="s">
        <v>6</v>
      </c>
      <c r="F54" s="4" t="s">
        <v>5</v>
      </c>
      <c r="G54" s="4" t="s">
        <v>6</v>
      </c>
      <c r="H54" s="4" t="s">
        <v>5</v>
      </c>
      <c r="I54" s="4" t="s">
        <v>6</v>
      </c>
      <c r="J54" s="4" t="s">
        <v>5</v>
      </c>
      <c r="K54" s="4" t="s">
        <v>6</v>
      </c>
      <c r="L54" s="4" t="s">
        <v>5</v>
      </c>
      <c r="M54" s="4" t="s">
        <v>6</v>
      </c>
      <c r="N54" s="36"/>
    </row>
    <row r="55" spans="1:14" x14ac:dyDescent="0.3">
      <c r="A55" s="1" t="s">
        <v>22</v>
      </c>
      <c r="B55" s="12">
        <f t="shared" ref="B55:L55" si="7">SUM(B43,B29,B21,B13)</f>
        <v>4436</v>
      </c>
      <c r="C55" s="2">
        <f t="shared" si="7"/>
        <v>27</v>
      </c>
      <c r="D55" s="12">
        <f t="shared" si="7"/>
        <v>13266</v>
      </c>
      <c r="E55" s="2">
        <f t="shared" si="7"/>
        <v>427</v>
      </c>
      <c r="F55" s="12">
        <f t="shared" si="7"/>
        <v>10245</v>
      </c>
      <c r="G55" s="2">
        <f t="shared" si="7"/>
        <v>180</v>
      </c>
      <c r="H55" s="12">
        <f t="shared" si="7"/>
        <v>38789</v>
      </c>
      <c r="I55" s="12">
        <f t="shared" si="7"/>
        <v>189</v>
      </c>
      <c r="J55" s="12">
        <f t="shared" si="7"/>
        <v>119441</v>
      </c>
      <c r="K55" s="2">
        <f t="shared" si="7"/>
        <v>2305</v>
      </c>
      <c r="L55" s="2">
        <f t="shared" si="7"/>
        <v>314</v>
      </c>
      <c r="M55" s="2">
        <f>SUM(M43,M29,M13,M21)</f>
        <v>0</v>
      </c>
      <c r="N55" s="3"/>
    </row>
    <row r="56" spans="1:14" x14ac:dyDescent="0.3">
      <c r="A56" s="1" t="s">
        <v>33</v>
      </c>
      <c r="B56" s="37">
        <f>SUM(B55,C55)</f>
        <v>4463</v>
      </c>
      <c r="C56" s="20"/>
      <c r="D56" s="37">
        <f>SUM(D55,E55)</f>
        <v>13693</v>
      </c>
      <c r="E56" s="20"/>
      <c r="F56" s="37">
        <f>SUM(F55,G55)</f>
        <v>10425</v>
      </c>
      <c r="G56" s="20"/>
      <c r="H56" s="37">
        <f>SUM(H55,I55)</f>
        <v>38978</v>
      </c>
      <c r="I56" s="20"/>
      <c r="J56" s="37">
        <f>SUM(J55,K55)</f>
        <v>121746</v>
      </c>
      <c r="K56" s="20"/>
      <c r="L56" s="20">
        <v>314</v>
      </c>
      <c r="M56" s="20"/>
      <c r="N56" s="13">
        <f>SUM(B56,D56,F56,H56,J56,L56)</f>
        <v>189619</v>
      </c>
    </row>
    <row r="57" spans="1:14" x14ac:dyDescent="0.3">
      <c r="A57" s="1" t="s">
        <v>24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2">
        <f>SUM(B55,D55,F55,H55,J55,L55)</f>
        <v>186491</v>
      </c>
    </row>
    <row r="58" spans="1:14" x14ac:dyDescent="0.3">
      <c r="A58" s="1" t="s">
        <v>25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2">
        <f>SUM(C55,E55,G55,I55,K55,M55)</f>
        <v>3128</v>
      </c>
    </row>
    <row r="62" spans="1:14" x14ac:dyDescent="0.3">
      <c r="A62" t="s">
        <v>35</v>
      </c>
      <c r="H62" s="39" t="s">
        <v>38</v>
      </c>
      <c r="I62" s="39"/>
      <c r="J62" s="39"/>
    </row>
    <row r="63" spans="1:14" x14ac:dyDescent="0.3">
      <c r="H63" s="14"/>
      <c r="I63" s="14"/>
      <c r="J63" s="14"/>
    </row>
    <row r="65" spans="1:10" x14ac:dyDescent="0.3">
      <c r="A65" s="38" t="s">
        <v>36</v>
      </c>
      <c r="B65" s="38"/>
      <c r="C65" s="38"/>
      <c r="H65" s="38" t="s">
        <v>39</v>
      </c>
      <c r="I65" s="38"/>
      <c r="J65" s="38"/>
    </row>
    <row r="66" spans="1:10" x14ac:dyDescent="0.3">
      <c r="A66" s="39" t="s">
        <v>37</v>
      </c>
      <c r="B66" s="39"/>
      <c r="C66" s="39"/>
      <c r="H66" s="39" t="s">
        <v>40</v>
      </c>
      <c r="I66" s="39"/>
      <c r="J66" s="39"/>
    </row>
  </sheetData>
  <mergeCells count="78">
    <mergeCell ref="L56:M56"/>
    <mergeCell ref="F48:I48"/>
    <mergeCell ref="A65:C65"/>
    <mergeCell ref="A66:C66"/>
    <mergeCell ref="H62:J62"/>
    <mergeCell ref="H65:J65"/>
    <mergeCell ref="H66:J66"/>
    <mergeCell ref="B56:C56"/>
    <mergeCell ref="D56:E56"/>
    <mergeCell ref="F56:G56"/>
    <mergeCell ref="H56:I56"/>
    <mergeCell ref="J56:K56"/>
    <mergeCell ref="N50:N54"/>
    <mergeCell ref="B51:C51"/>
    <mergeCell ref="F51:G51"/>
    <mergeCell ref="L51:M51"/>
    <mergeCell ref="B52:C52"/>
    <mergeCell ref="L52:M52"/>
    <mergeCell ref="B53:C53"/>
    <mergeCell ref="L44:M44"/>
    <mergeCell ref="A50:A54"/>
    <mergeCell ref="B50:C50"/>
    <mergeCell ref="D50:E50"/>
    <mergeCell ref="F50:G50"/>
    <mergeCell ref="H50:I50"/>
    <mergeCell ref="J50:K50"/>
    <mergeCell ref="L50:M50"/>
    <mergeCell ref="B44:C44"/>
    <mergeCell ref="D44:E44"/>
    <mergeCell ref="F44:G44"/>
    <mergeCell ref="H44:I44"/>
    <mergeCell ref="J44:K44"/>
    <mergeCell ref="J35:K35"/>
    <mergeCell ref="L35:M35"/>
    <mergeCell ref="N35:N39"/>
    <mergeCell ref="B36:C36"/>
    <mergeCell ref="F36:G36"/>
    <mergeCell ref="L36:M36"/>
    <mergeCell ref="B37:C37"/>
    <mergeCell ref="L37:M37"/>
    <mergeCell ref="B38:C38"/>
    <mergeCell ref="A35:A39"/>
    <mergeCell ref="B35:C35"/>
    <mergeCell ref="D35:E35"/>
    <mergeCell ref="F35:G35"/>
    <mergeCell ref="H35:I35"/>
    <mergeCell ref="H22:I22"/>
    <mergeCell ref="J22:K22"/>
    <mergeCell ref="D22:E22"/>
    <mergeCell ref="F22:G22"/>
    <mergeCell ref="L22:M22"/>
    <mergeCell ref="B5:C5"/>
    <mergeCell ref="D5:E5"/>
    <mergeCell ref="F5:G5"/>
    <mergeCell ref="F6:G6"/>
    <mergeCell ref="B22:C22"/>
    <mergeCell ref="L14:M14"/>
    <mergeCell ref="A5:A9"/>
    <mergeCell ref="N5:N9"/>
    <mergeCell ref="H5:I5"/>
    <mergeCell ref="J5:K5"/>
    <mergeCell ref="L5:M5"/>
    <mergeCell ref="L6:M6"/>
    <mergeCell ref="L7:M7"/>
    <mergeCell ref="B14:C14"/>
    <mergeCell ref="D14:E14"/>
    <mergeCell ref="F14:G14"/>
    <mergeCell ref="H14:I14"/>
    <mergeCell ref="J14:K14"/>
    <mergeCell ref="B6:C6"/>
    <mergeCell ref="B8:C8"/>
    <mergeCell ref="B7:C7"/>
    <mergeCell ref="B30:C30"/>
    <mergeCell ref="J30:K30"/>
    <mergeCell ref="H30:I30"/>
    <mergeCell ref="L30:M30"/>
    <mergeCell ref="F30:G30"/>
    <mergeCell ref="D30:E30"/>
  </mergeCells>
  <pageMargins left="0.7" right="0.7" top="0.75" bottom="0.75" header="0.3" footer="0.3"/>
  <pageSetup paperSize="5" orientation="landscape" horizontalDpi="0" verticalDpi="0" r:id="rId1"/>
  <headerFooter>
    <oddHeader>&amp;C&amp;"-,Bold"SAME-DAY VISITORS ARRIVAL REPORT
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LGU CAMALIG</dc:creator>
  <cp:lastModifiedBy>LGU CAMALIG</cp:lastModifiedBy>
  <cp:lastPrinted>2017-01-25T02:21:28Z</cp:lastPrinted>
  <dcterms:created xsi:type="dcterms:W3CDTF">2016-08-09T06:09:37Z</dcterms:created>
  <dcterms:modified xsi:type="dcterms:W3CDTF">2017-01-25T02:23:09Z</dcterms:modified>
</cp:coreProperties>
</file>